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60" windowWidth="20055" windowHeight="7950"/>
  </bookViews>
  <sheets>
    <sheet name="calculo" sheetId="1" r:id="rId1"/>
    <sheet name="datos" sheetId="2" state="hidden" r:id="rId2"/>
  </sheets>
  <calcPr calcId="125725"/>
</workbook>
</file>

<file path=xl/calcChain.xml><?xml version="1.0" encoding="utf-8"?>
<calcChain xmlns="http://schemas.openxmlformats.org/spreadsheetml/2006/main">
  <c r="C16" i="1"/>
  <c r="C17" s="1"/>
  <c r="C19" s="1"/>
  <c r="C23" s="1"/>
  <c r="C15"/>
  <c r="C18" s="1"/>
  <c r="C22" s="1"/>
  <c r="B12"/>
  <c r="B11"/>
  <c r="B9"/>
  <c r="B10" s="1"/>
</calcChain>
</file>

<file path=xl/sharedStrings.xml><?xml version="1.0" encoding="utf-8"?>
<sst xmlns="http://schemas.openxmlformats.org/spreadsheetml/2006/main" count="22" uniqueCount="16">
  <si>
    <t xml:space="preserve">ART 134 LISR </t>
  </si>
  <si>
    <t xml:space="preserve">Para estos efectos, el ajuste por inflación se determinará multiplicando el saldo promedio diario de la inversión que genere los intereses, por el factor que se obtenga de restar la unidad del cociente que resulte de dividir el Índice Nacional de Precios al Consumidor del mes más reciente del periodo de la inversión, entre el citado índice correspondiente al primer mes del periodo. </t>
  </si>
  <si>
    <t xml:space="preserve">SALDO CAPITAL </t>
  </si>
  <si>
    <t>DATOS</t>
  </si>
  <si>
    <t>AÑO A CALCULAR</t>
  </si>
  <si>
    <t>Intereses pagados en el ejercicio</t>
  </si>
  <si>
    <t>Intereses reales pagados en el ejercicio</t>
  </si>
  <si>
    <t>SALDO PROMEDIO</t>
  </si>
  <si>
    <t>FACTOR</t>
  </si>
  <si>
    <t xml:space="preserve">AJUSTE ANUAL POR INFLACION </t>
  </si>
  <si>
    <t>Tasa de interés contractual</t>
  </si>
  <si>
    <r>
      <rPr>
        <b/>
        <sz val="11"/>
        <color theme="1"/>
        <rFont val="Calibri"/>
        <family val="2"/>
        <scheme val="minor"/>
      </rPr>
      <t xml:space="preserve">Variacion. </t>
    </r>
    <r>
      <rPr>
        <sz val="11"/>
        <color theme="1"/>
        <rFont val="Calibri"/>
        <family val="2"/>
        <scheme val="minor"/>
      </rPr>
      <t>Intereses pagados en el ejercicio</t>
    </r>
  </si>
  <si>
    <r>
      <rPr>
        <b/>
        <sz val="11"/>
        <color theme="1"/>
        <rFont val="Calibri"/>
        <family val="2"/>
        <scheme val="minor"/>
      </rPr>
      <t>Variacion.</t>
    </r>
    <r>
      <rPr>
        <sz val="11"/>
        <color theme="1"/>
        <rFont val="Calibri"/>
        <family val="2"/>
        <scheme val="minor"/>
      </rPr>
      <t xml:space="preserve"> Intereses reales pagados en el ejercicio</t>
    </r>
  </si>
  <si>
    <t>Si la diferencia es menor es procedente derivado de que solo se calculo con el promedio anual y no con el promedio diario</t>
  </si>
  <si>
    <r>
      <t>SOLO LLENAR DATOS DE COLOR "</t>
    </r>
    <r>
      <rPr>
        <b/>
        <sz val="11"/>
        <color rgb="FFFFFF00"/>
        <rFont val="Calibri"/>
        <family val="2"/>
        <scheme val="minor"/>
      </rPr>
      <t>AMARILLO</t>
    </r>
    <r>
      <rPr>
        <b/>
        <sz val="11"/>
        <color rgb="FFFF0000"/>
        <rFont val="Calibri"/>
        <family val="2"/>
        <scheme val="minor"/>
      </rPr>
      <t>"</t>
    </r>
  </si>
  <si>
    <t>https://www.eherreraya.com.mx/</t>
  </si>
</sst>
</file>

<file path=xl/styles.xml><?xml version="1.0" encoding="utf-8"?>
<styleSheet xmlns="http://schemas.openxmlformats.org/spreadsheetml/2006/main">
  <numFmts count="11">
    <numFmt numFmtId="44" formatCode="_-&quot;$&quot;* #,##0.00_-;\-&quot;$&quot;* #,##0.00_-;_-&quot;$&quot;* &quot;-&quot;??_-;_-@_-"/>
    <numFmt numFmtId="43" formatCode="_-* #,##0.00_-;\-* #,##0.00_-;_-* &quot;-&quot;??_-;_-@_-"/>
    <numFmt numFmtId="164" formatCode="_(* #,##0.00_);_(* \(#,##0.00\);_(* &quot;-&quot;??_);_(@_)"/>
    <numFmt numFmtId="165" formatCode="[h]\ &quot;hrs.&quot;"/>
    <numFmt numFmtId="166" formatCode="[$-80A]dddd\,\ dd&quot; de &quot;mmmm&quot; de &quot;yyyy;@"/>
    <numFmt numFmtId="167" formatCode="_-* #,##0.00_-;\-* #,##0.00_-;_-* \-??_-;_-@_-"/>
    <numFmt numFmtId="168" formatCode="[$-C0A]d\-mmm\-yy;@"/>
    <numFmt numFmtId="169" formatCode="ddd\ hh:mm"/>
    <numFmt numFmtId="170" formatCode="_(&quot;$&quot;* #,##0.00_);_(&quot;$&quot;* \(#,##0.00\);_(&quot;$&quot;* &quot;-&quot;??_);_(@_)"/>
    <numFmt numFmtId="171" formatCode="[$$-80A]#,##0.00"/>
    <numFmt numFmtId="172" formatCode="_-&quot;$&quot;* #,##0_-;\-&quot;$&quot;* #,##0_-;_-&quot;$&quot;* &quot;-&quot;??_-;_-@_-"/>
  </numFmts>
  <fonts count="5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1"/>
      <color rgb="FFFF0000"/>
      <name val="Calibri"/>
      <family val="2"/>
      <scheme val="minor"/>
    </font>
    <font>
      <sz val="11"/>
      <color indexed="8"/>
      <name val="Calibri"/>
      <family val="2"/>
    </font>
    <font>
      <sz val="10"/>
      <color theme="1"/>
      <name val="Arial"/>
      <family val="2"/>
    </font>
    <font>
      <sz val="11"/>
      <color indexed="9"/>
      <name val="Calibri"/>
      <family val="2"/>
    </font>
    <font>
      <sz val="10"/>
      <color theme="0"/>
      <name val="Arial"/>
      <family val="2"/>
    </font>
    <font>
      <sz val="11"/>
      <color indexed="17"/>
      <name val="Calibri"/>
      <family val="2"/>
    </font>
    <font>
      <sz val="10"/>
      <color rgb="FF006100"/>
      <name val="Arial"/>
      <family val="2"/>
    </font>
    <font>
      <b/>
      <sz val="11"/>
      <color indexed="52"/>
      <name val="Calibri"/>
      <family val="2"/>
    </font>
    <font>
      <b/>
      <sz val="10"/>
      <color rgb="FFFA7D00"/>
      <name val="Arial"/>
      <family val="2"/>
    </font>
    <font>
      <b/>
      <sz val="11"/>
      <color indexed="9"/>
      <name val="Calibri"/>
      <family val="2"/>
    </font>
    <font>
      <b/>
      <sz val="10"/>
      <color theme="0"/>
      <name val="Arial"/>
      <family val="2"/>
    </font>
    <font>
      <sz val="10"/>
      <color rgb="FFFA7D00"/>
      <name val="Arial"/>
      <family val="2"/>
    </font>
    <font>
      <b/>
      <sz val="11"/>
      <color theme="3"/>
      <name val="Arial"/>
      <family val="2"/>
    </font>
    <font>
      <sz val="11"/>
      <color indexed="62"/>
      <name val="Calibri"/>
      <family val="2"/>
    </font>
    <font>
      <sz val="10"/>
      <color rgb="FF3F3F76"/>
      <name val="Arial"/>
      <family val="2"/>
    </font>
    <font>
      <u/>
      <sz val="10"/>
      <color indexed="12"/>
      <name val="Arial"/>
      <family val="2"/>
    </font>
    <font>
      <u/>
      <sz val="11"/>
      <color indexed="12"/>
      <name val="Calibri"/>
      <family val="2"/>
    </font>
    <font>
      <u/>
      <sz val="10"/>
      <color rgb="FF0000FF"/>
      <name val="Arial1"/>
    </font>
    <font>
      <u/>
      <sz val="11"/>
      <color theme="10"/>
      <name val="Calibri"/>
      <family val="2"/>
    </font>
    <font>
      <sz val="11"/>
      <color indexed="20"/>
      <name val="Calibri"/>
      <family val="2"/>
    </font>
    <font>
      <sz val="10"/>
      <color rgb="FF9C0006"/>
      <name val="Arial"/>
      <family val="2"/>
    </font>
    <font>
      <sz val="10"/>
      <color rgb="FF000000"/>
      <name val="Arial"/>
      <family val="2"/>
    </font>
    <font>
      <sz val="11"/>
      <color indexed="60"/>
      <name val="Calibri"/>
      <family val="2"/>
    </font>
    <font>
      <sz val="11"/>
      <color theme="1"/>
      <name val="RotisSansSerif"/>
      <family val="2"/>
    </font>
    <font>
      <sz val="10"/>
      <color indexed="8"/>
      <name val="Arial"/>
      <family val="2"/>
    </font>
    <font>
      <b/>
      <sz val="11"/>
      <color indexed="63"/>
      <name val="Calibri"/>
      <family val="2"/>
    </font>
    <font>
      <b/>
      <sz val="10"/>
      <color rgb="FF3F3F3F"/>
      <name val="Arial"/>
      <family val="2"/>
    </font>
    <font>
      <sz val="10"/>
      <color rgb="FFFF0000"/>
      <name val="Arial"/>
      <family val="2"/>
    </font>
    <font>
      <i/>
      <sz val="10"/>
      <color rgb="FF7F7F7F"/>
      <name val="Arial"/>
      <family val="2"/>
    </font>
    <font>
      <b/>
      <sz val="15"/>
      <color theme="3"/>
      <name val="Arial"/>
      <family val="2"/>
    </font>
    <font>
      <b/>
      <sz val="13"/>
      <color theme="3"/>
      <name val="Arial"/>
      <family val="2"/>
    </font>
    <font>
      <b/>
      <sz val="11"/>
      <color indexed="8"/>
      <name val="Calibri"/>
      <family val="2"/>
    </font>
    <font>
      <b/>
      <u val="singleAccounting"/>
      <sz val="11"/>
      <color theme="1"/>
      <name val="Calibri"/>
      <family val="2"/>
      <scheme val="minor"/>
    </font>
    <font>
      <b/>
      <sz val="11"/>
      <color rgb="FFFFFF00"/>
      <name val="Calibri"/>
      <family val="2"/>
      <scheme val="minor"/>
    </font>
  </fonts>
  <fills count="8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3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43"/>
        <bgColor indexed="26"/>
      </patternFill>
    </fill>
    <fill>
      <patternFill patternType="solid">
        <fgColor indexed="43"/>
      </patternFill>
    </fill>
    <fill>
      <patternFill patternType="solid">
        <fgColor indexed="26"/>
        <bgColor indexed="9"/>
      </patternFill>
    </fill>
    <fill>
      <patternFill patternType="solid">
        <fgColor indexed="26"/>
      </patternFill>
    </fill>
    <fill>
      <patternFill patternType="solid">
        <fgColor theme="1"/>
        <bgColor indexed="64"/>
      </patternFill>
    </fill>
    <fill>
      <patternFill patternType="solid">
        <fgColor rgb="FF00B0F0"/>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s>
  <cellStyleXfs count="52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164" fontId="18" fillId="0" borderId="0" applyFont="0" applyFill="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1" fillId="10"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1" fillId="14"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1" fillId="18"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1" fillId="22"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1" fillId="26"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1" fillId="30"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1" fillId="11"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1" fillId="15"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1" fillId="1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1" fillId="23"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1" fillId="27"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1" fillId="31" borderId="0" applyNumberFormat="0" applyBorder="0" applyAlignment="0" applyProtection="0"/>
    <xf numFmtId="0" fontId="22" fillId="53"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2" fillId="54" borderId="0" applyNumberFormat="0" applyBorder="0" applyAlignment="0" applyProtection="0"/>
    <xf numFmtId="0" fontId="17" fillId="12" borderId="0" applyNumberFormat="0" applyBorder="0" applyAlignment="0" applyProtection="0"/>
    <xf numFmtId="0" fontId="23" fillId="12" borderId="0" applyNumberFormat="0" applyBorder="0" applyAlignment="0" applyProtection="0"/>
    <xf numFmtId="0" fontId="22" fillId="47"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2" fillId="48" borderId="0" applyNumberFormat="0" applyBorder="0" applyAlignment="0" applyProtection="0"/>
    <xf numFmtId="0" fontId="17" fillId="16" borderId="0" applyNumberFormat="0" applyBorder="0" applyAlignment="0" applyProtection="0"/>
    <xf numFmtId="0" fontId="23" fillId="16" borderId="0" applyNumberFormat="0" applyBorder="0" applyAlignment="0" applyProtection="0"/>
    <xf numFmtId="0" fontId="22" fillId="49"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2" fillId="50" borderId="0" applyNumberFormat="0" applyBorder="0" applyAlignment="0" applyProtection="0"/>
    <xf numFmtId="0" fontId="17" fillId="20" borderId="0" applyNumberFormat="0" applyBorder="0" applyAlignment="0" applyProtection="0"/>
    <xf numFmtId="0" fontId="23" fillId="20" borderId="0" applyNumberFormat="0" applyBorder="0" applyAlignment="0" applyProtection="0"/>
    <xf numFmtId="0" fontId="22" fillId="55"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2" fillId="56" borderId="0" applyNumberFormat="0" applyBorder="0" applyAlignment="0" applyProtection="0"/>
    <xf numFmtId="0" fontId="17" fillId="24" borderId="0" applyNumberFormat="0" applyBorder="0" applyAlignment="0" applyProtection="0"/>
    <xf numFmtId="0" fontId="23" fillId="24" borderId="0" applyNumberFormat="0" applyBorder="0" applyAlignment="0" applyProtection="0"/>
    <xf numFmtId="0" fontId="22" fillId="57"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2" fillId="58" borderId="0" applyNumberFormat="0" applyBorder="0" applyAlignment="0" applyProtection="0"/>
    <xf numFmtId="0" fontId="17" fillId="28" borderId="0" applyNumberFormat="0" applyBorder="0" applyAlignment="0" applyProtection="0"/>
    <xf numFmtId="0" fontId="23" fillId="28" borderId="0" applyNumberFormat="0" applyBorder="0" applyAlignment="0" applyProtection="0"/>
    <xf numFmtId="0" fontId="22" fillId="59"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2" fillId="60" borderId="0" applyNumberFormat="0" applyBorder="0" applyAlignment="0" applyProtection="0"/>
    <xf numFmtId="0" fontId="17" fillId="32" borderId="0" applyNumberFormat="0" applyBorder="0" applyAlignment="0" applyProtection="0"/>
    <xf numFmtId="0" fontId="23" fillId="32" borderId="0" applyNumberFormat="0" applyBorder="0" applyAlignment="0" applyProtection="0"/>
    <xf numFmtId="0" fontId="24" fillId="37" borderId="0" applyNumberFormat="0" applyBorder="0" applyAlignment="0" applyProtection="0"/>
    <xf numFmtId="165" fontId="6" fillId="2" borderId="0" applyNumberFormat="0" applyBorder="0" applyAlignment="0" applyProtection="0"/>
    <xf numFmtId="166" fontId="6" fillId="2" borderId="0" applyNumberFormat="0" applyBorder="0" applyAlignment="0" applyProtection="0"/>
    <xf numFmtId="0" fontId="25" fillId="2" borderId="0" applyNumberFormat="0" applyBorder="0" applyAlignment="0" applyProtection="0"/>
    <xf numFmtId="0" fontId="24" fillId="38" borderId="0" applyNumberFormat="0" applyBorder="0" applyAlignment="0" applyProtection="0"/>
    <xf numFmtId="0" fontId="6" fillId="2" borderId="0" applyNumberFormat="0" applyBorder="0" applyAlignment="0" applyProtection="0"/>
    <xf numFmtId="166" fontId="6" fillId="2" borderId="0" applyNumberFormat="0" applyBorder="0" applyAlignment="0" applyProtection="0"/>
    <xf numFmtId="0" fontId="26" fillId="61" borderId="10" applyNumberFormat="0" applyAlignment="0" applyProtection="0"/>
    <xf numFmtId="0" fontId="27" fillId="6" borderId="4" applyNumberFormat="0" applyAlignment="0" applyProtection="0"/>
    <xf numFmtId="0" fontId="27" fillId="6" borderId="4" applyNumberFormat="0" applyAlignment="0" applyProtection="0"/>
    <xf numFmtId="0" fontId="27" fillId="6" borderId="4" applyNumberFormat="0" applyAlignment="0" applyProtection="0"/>
    <xf numFmtId="0" fontId="26" fillId="62" borderId="10" applyNumberFormat="0" applyAlignment="0" applyProtection="0"/>
    <xf numFmtId="0" fontId="11" fillId="6" borderId="4" applyNumberFormat="0" applyAlignment="0" applyProtection="0"/>
    <xf numFmtId="0" fontId="27" fillId="6" borderId="4" applyNumberFormat="0" applyAlignment="0" applyProtection="0"/>
    <xf numFmtId="0" fontId="28" fillId="63" borderId="11" applyNumberFormat="0" applyAlignment="0" applyProtection="0"/>
    <xf numFmtId="0" fontId="29" fillId="7" borderId="7" applyNumberFormat="0" applyAlignment="0" applyProtection="0"/>
    <xf numFmtId="0" fontId="29" fillId="7" borderId="7" applyNumberFormat="0" applyAlignment="0" applyProtection="0"/>
    <xf numFmtId="0" fontId="29" fillId="7" borderId="7" applyNumberFormat="0" applyAlignment="0" applyProtection="0"/>
    <xf numFmtId="0" fontId="28" fillId="64" borderId="11" applyNumberFormat="0" applyAlignment="0" applyProtection="0"/>
    <xf numFmtId="0" fontId="13" fillId="7" borderId="7" applyNumberFormat="0" applyAlignment="0" applyProtection="0"/>
    <xf numFmtId="0" fontId="29" fillId="7" borderId="7" applyNumberFormat="0" applyAlignment="0" applyProtection="0"/>
    <xf numFmtId="0" fontId="30" fillId="0" borderId="6"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0" fontId="12" fillId="0" borderId="6" applyNumberFormat="0" applyFill="0" applyAlignment="0" applyProtection="0"/>
    <xf numFmtId="0" fontId="30" fillId="0" borderId="6"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31" fillId="0" borderId="0" applyNumberFormat="0" applyFill="0" applyBorder="0" applyAlignment="0" applyProtection="0"/>
    <xf numFmtId="0" fontId="22" fillId="65"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2" fillId="66" borderId="0" applyNumberFormat="0" applyBorder="0" applyAlignment="0" applyProtection="0"/>
    <xf numFmtId="0" fontId="17" fillId="9" borderId="0" applyNumberFormat="0" applyBorder="0" applyAlignment="0" applyProtection="0"/>
    <xf numFmtId="0" fontId="23" fillId="9" borderId="0" applyNumberFormat="0" applyBorder="0" applyAlignment="0" applyProtection="0"/>
    <xf numFmtId="0" fontId="22" fillId="67"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2" fillId="68" borderId="0" applyNumberFormat="0" applyBorder="0" applyAlignment="0" applyProtection="0"/>
    <xf numFmtId="0" fontId="17" fillId="13" borderId="0" applyNumberFormat="0" applyBorder="0" applyAlignment="0" applyProtection="0"/>
    <xf numFmtId="0" fontId="23" fillId="13" borderId="0" applyNumberFormat="0" applyBorder="0" applyAlignment="0" applyProtection="0"/>
    <xf numFmtId="0" fontId="22" fillId="69"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2" fillId="70" borderId="0" applyNumberFormat="0" applyBorder="0" applyAlignment="0" applyProtection="0"/>
    <xf numFmtId="0" fontId="17" fillId="17" borderId="0" applyNumberFormat="0" applyBorder="0" applyAlignment="0" applyProtection="0"/>
    <xf numFmtId="0" fontId="23" fillId="17" borderId="0" applyNumberFormat="0" applyBorder="0" applyAlignment="0" applyProtection="0"/>
    <xf numFmtId="0" fontId="22" fillId="55"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2" fillId="56" borderId="0" applyNumberFormat="0" applyBorder="0" applyAlignment="0" applyProtection="0"/>
    <xf numFmtId="0" fontId="17" fillId="21" borderId="0" applyNumberFormat="0" applyBorder="0" applyAlignment="0" applyProtection="0"/>
    <xf numFmtId="0" fontId="23" fillId="21" borderId="0" applyNumberFormat="0" applyBorder="0" applyAlignment="0" applyProtection="0"/>
    <xf numFmtId="0" fontId="22" fillId="57"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2" fillId="58" borderId="0" applyNumberFormat="0" applyBorder="0" applyAlignment="0" applyProtection="0"/>
    <xf numFmtId="0" fontId="17" fillId="25" borderId="0" applyNumberFormat="0" applyBorder="0" applyAlignment="0" applyProtection="0"/>
    <xf numFmtId="0" fontId="23" fillId="25" borderId="0" applyNumberFormat="0" applyBorder="0" applyAlignment="0" applyProtection="0"/>
    <xf numFmtId="0" fontId="22" fillId="71"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2" fillId="72" borderId="0" applyNumberFormat="0" applyBorder="0" applyAlignment="0" applyProtection="0"/>
    <xf numFmtId="0" fontId="17" fillId="29" borderId="0" applyNumberFormat="0" applyBorder="0" applyAlignment="0" applyProtection="0"/>
    <xf numFmtId="0" fontId="23" fillId="29" borderId="0" applyNumberFormat="0" applyBorder="0" applyAlignment="0" applyProtection="0"/>
    <xf numFmtId="0" fontId="32" fillId="43" borderId="10" applyNumberFormat="0" applyAlignment="0" applyProtection="0"/>
    <xf numFmtId="0" fontId="33" fillId="5" borderId="4" applyNumberFormat="0" applyAlignment="0" applyProtection="0"/>
    <xf numFmtId="0" fontId="33" fillId="5" borderId="4" applyNumberFormat="0" applyAlignment="0" applyProtection="0"/>
    <xf numFmtId="0" fontId="33" fillId="5" borderId="4" applyNumberFormat="0" applyAlignment="0" applyProtection="0"/>
    <xf numFmtId="0" fontId="32" fillId="44" borderId="10" applyNumberFormat="0" applyAlignment="0" applyProtection="0"/>
    <xf numFmtId="0" fontId="9" fillId="5" borderId="4" applyNumberFormat="0" applyAlignment="0" applyProtection="0"/>
    <xf numFmtId="0" fontId="33" fillId="5" borderId="4" applyNumberFormat="0" applyAlignment="0" applyProtection="0"/>
    <xf numFmtId="167" fontId="18" fillId="0" borderId="0"/>
    <xf numFmtId="0" fontId="34" fillId="0" borderId="0"/>
    <xf numFmtId="0" fontId="34" fillId="0" borderId="0"/>
    <xf numFmtId="168" fontId="34" fillId="0" borderId="0"/>
    <xf numFmtId="168" fontId="34" fillId="0" borderId="0"/>
    <xf numFmtId="0" fontId="34" fillId="0" borderId="0"/>
    <xf numFmtId="0" fontId="35" fillId="0" borderId="0"/>
    <xf numFmtId="0" fontId="20" fillId="0" borderId="0"/>
    <xf numFmtId="0" fontId="20" fillId="0" borderId="0"/>
    <xf numFmtId="0" fontId="20" fillId="0" borderId="0"/>
    <xf numFmtId="0" fontId="20" fillId="0" borderId="0"/>
    <xf numFmtId="168" fontId="20" fillId="0" borderId="0"/>
    <xf numFmtId="0" fontId="20" fillId="0" borderId="0"/>
    <xf numFmtId="0" fontId="20" fillId="0" borderId="0"/>
    <xf numFmtId="168" fontId="20" fillId="0" borderId="0"/>
    <xf numFmtId="0" fontId="20" fillId="0" borderId="0"/>
    <xf numFmtId="0" fontId="18" fillId="0" borderId="0"/>
    <xf numFmtId="0" fontId="36" fillId="0" borderId="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alignment vertical="top"/>
      <protection locked="0"/>
    </xf>
    <xf numFmtId="168" fontId="34" fillId="0" borderId="0" applyNumberFormat="0" applyFill="0" applyBorder="0" applyAlignment="0" applyProtection="0">
      <alignment vertical="top"/>
      <protection locked="0"/>
    </xf>
    <xf numFmtId="0" fontId="34" fillId="0" borderId="0" applyNumberFormat="0" applyFill="0" applyBorder="0" applyAlignment="0" applyProtection="0"/>
    <xf numFmtId="0" fontId="34" fillId="0" borderId="0" applyNumberFormat="0" applyFill="0" applyBorder="0" applyAlignment="0" applyProtection="0"/>
    <xf numFmtId="168"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4" fillId="0" borderId="0" applyNumberFormat="0" applyFill="0" applyBorder="0" applyAlignment="0" applyProtection="0"/>
    <xf numFmtId="0" fontId="34" fillId="0" borderId="0" applyNumberFormat="0" applyFill="0" applyBorder="0" applyAlignment="0" applyProtection="0"/>
    <xf numFmtId="168" fontId="34" fillId="0" borderId="0" applyNumberFormat="0" applyFill="0" applyBorder="0" applyAlignment="0" applyProtection="0"/>
    <xf numFmtId="0" fontId="38" fillId="35"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8" fillId="36" borderId="0" applyNumberFormat="0" applyBorder="0" applyAlignment="0" applyProtection="0"/>
    <xf numFmtId="0" fontId="7" fillId="3" borderId="0" applyNumberFormat="0" applyBorder="0" applyAlignment="0" applyProtection="0"/>
    <xf numFmtId="0" fontId="39" fillId="3" borderId="0" applyNumberFormat="0" applyBorder="0" applyAlignment="0" applyProtection="0"/>
    <xf numFmtId="164" fontId="18" fillId="0" borderId="0" applyFont="0" applyFill="0" applyBorder="0" applyAlignment="0" applyProtection="0"/>
    <xf numFmtId="43"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170" fontId="20" fillId="0" borderId="0" applyFont="0" applyFill="0" applyBorder="0" applyAlignment="0" applyProtection="0"/>
    <xf numFmtId="170"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20" fillId="0" borderId="0" applyFont="0" applyFill="0" applyBorder="0" applyAlignment="0" applyProtection="0"/>
    <xf numFmtId="44" fontId="1" fillId="0" borderId="0" applyFont="0" applyFill="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4"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4" borderId="0" applyNumberFormat="0" applyBorder="0" applyAlignment="0" applyProtection="0"/>
    <xf numFmtId="0" fontId="8" fillId="4"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1" fontId="18" fillId="0" borderId="0"/>
    <xf numFmtId="171" fontId="18" fillId="0" borderId="0"/>
    <xf numFmtId="0" fontId="1" fillId="0" borderId="0"/>
    <xf numFmtId="0" fontId="20" fillId="0" borderId="0"/>
    <xf numFmtId="0" fontId="18" fillId="0" borderId="0"/>
    <xf numFmtId="0" fontId="1" fillId="0" borderId="0"/>
    <xf numFmtId="0" fontId="1" fillId="0" borderId="0"/>
    <xf numFmtId="168"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 fillId="0" borderId="0"/>
    <xf numFmtId="0" fontId="20" fillId="0" borderId="0"/>
    <xf numFmtId="0" fontId="18" fillId="0" borderId="0"/>
    <xf numFmtId="0" fontId="18" fillId="0" borderId="0"/>
    <xf numFmtId="168" fontId="18" fillId="0" borderId="0"/>
    <xf numFmtId="166" fontId="18" fillId="0" borderId="0"/>
    <xf numFmtId="0" fontId="1" fillId="0" borderId="0"/>
    <xf numFmtId="166" fontId="18" fillId="0" borderId="0"/>
    <xf numFmtId="165"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5" fontId="1" fillId="0" borderId="0"/>
    <xf numFmtId="166" fontId="1" fillId="0" borderId="0"/>
    <xf numFmtId="0" fontId="21" fillId="0" borderId="0"/>
    <xf numFmtId="0" fontId="18" fillId="0" borderId="0"/>
    <xf numFmtId="171" fontId="18" fillId="0" borderId="0"/>
    <xf numFmtId="166" fontId="20" fillId="0" borderId="0"/>
    <xf numFmtId="0" fontId="20" fillId="0" borderId="0"/>
    <xf numFmtId="0" fontId="20" fillId="0" borderId="0"/>
    <xf numFmtId="0" fontId="18" fillId="0" borderId="0"/>
    <xf numFmtId="166"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8" fillId="0" borderId="0"/>
    <xf numFmtId="0" fontId="20" fillId="0" borderId="0"/>
    <xf numFmtId="168" fontId="20" fillId="0" borderId="0"/>
    <xf numFmtId="0" fontId="20" fillId="0" borderId="0"/>
    <xf numFmtId="168"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40" fillId="0" borderId="0"/>
    <xf numFmtId="0" fontId="40"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42" fillId="0" borderId="0"/>
    <xf numFmtId="0" fontId="42" fillId="0" borderId="0"/>
    <xf numFmtId="0" fontId="18" fillId="0" borderId="0"/>
    <xf numFmtId="0" fontId="20" fillId="0" borderId="0"/>
    <xf numFmtId="0" fontId="18" fillId="0" borderId="0"/>
    <xf numFmtId="0" fontId="20" fillId="0" borderId="0"/>
    <xf numFmtId="0" fontId="1" fillId="0" borderId="0"/>
    <xf numFmtId="0" fontId="20" fillId="0" borderId="0"/>
    <xf numFmtId="0" fontId="18" fillId="0" borderId="0"/>
    <xf numFmtId="0" fontId="20" fillId="0" borderId="0"/>
    <xf numFmtId="0" fontId="20" fillId="0" borderId="0"/>
    <xf numFmtId="0" fontId="18" fillId="0" borderId="0"/>
    <xf numFmtId="0" fontId="20" fillId="0" borderId="0"/>
    <xf numFmtId="0" fontId="20" fillId="0" borderId="0"/>
    <xf numFmtId="0" fontId="20" fillId="0" borderId="0"/>
    <xf numFmtId="0" fontId="20" fillId="0" borderId="0"/>
    <xf numFmtId="0" fontId="20" fillId="0" borderId="0"/>
    <xf numFmtId="0" fontId="18" fillId="0" borderId="0"/>
    <xf numFmtId="0" fontId="20" fillId="0" borderId="0"/>
    <xf numFmtId="0" fontId="20" fillId="0" borderId="0"/>
    <xf numFmtId="0" fontId="18" fillId="0" borderId="0"/>
    <xf numFmtId="0" fontId="20" fillId="0" borderId="0"/>
    <xf numFmtId="0" fontId="18" fillId="75" borderId="12" applyNumberFormat="0" applyAlignment="0" applyProtection="0"/>
    <xf numFmtId="0" fontId="18" fillId="75" borderId="12" applyNumberFormat="0" applyAlignment="0" applyProtection="0"/>
    <xf numFmtId="0" fontId="18" fillId="76" borderId="12" applyNumberFormat="0" applyFont="0" applyAlignment="0" applyProtection="0"/>
    <xf numFmtId="0" fontId="43" fillId="8" borderId="8" applyNumberFormat="0" applyFont="0" applyAlignment="0" applyProtection="0"/>
    <xf numFmtId="0" fontId="18" fillId="75" borderId="12" applyNumberFormat="0" applyAlignment="0" applyProtection="0"/>
    <xf numFmtId="0" fontId="1" fillId="8" borderId="8" applyNumberFormat="0" applyFont="0" applyAlignment="0" applyProtection="0"/>
    <xf numFmtId="0" fontId="18" fillId="76" borderId="1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0" fontId="44" fillId="61" borderId="13" applyNumberFormat="0" applyAlignment="0" applyProtection="0"/>
    <xf numFmtId="0" fontId="45" fillId="6" borderId="5" applyNumberFormat="0" applyAlignment="0" applyProtection="0"/>
    <xf numFmtId="0" fontId="45" fillId="6" borderId="5" applyNumberFormat="0" applyAlignment="0" applyProtection="0"/>
    <xf numFmtId="0" fontId="45" fillId="6" borderId="5" applyNumberFormat="0" applyAlignment="0" applyProtection="0"/>
    <xf numFmtId="0" fontId="44" fillId="62" borderId="13" applyNumberFormat="0" applyAlignment="0" applyProtection="0"/>
    <xf numFmtId="0" fontId="10" fillId="6" borderId="5" applyNumberFormat="0" applyAlignment="0" applyProtection="0"/>
    <xf numFmtId="0" fontId="45" fillId="6" borderId="5"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4"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5" fillId="0" borderId="0" applyNumberFormat="0" applyFill="0" applyBorder="0" applyAlignment="0" applyProtection="0"/>
    <xf numFmtId="0" fontId="47" fillId="0" borderId="0" applyNumberFormat="0" applyFill="0" applyBorder="0" applyAlignment="0" applyProtection="0"/>
    <xf numFmtId="0" fontId="48" fillId="0" borderId="1" applyNumberFormat="0" applyFill="0" applyAlignment="0" applyProtection="0"/>
    <xf numFmtId="0" fontId="48" fillId="0" borderId="1" applyNumberFormat="0" applyFill="0" applyAlignment="0" applyProtection="0"/>
    <xf numFmtId="0" fontId="48" fillId="0" borderId="1" applyNumberFormat="0" applyFill="0" applyAlignment="0" applyProtection="0"/>
    <xf numFmtId="0" fontId="48" fillId="0" borderId="1" applyNumberFormat="0" applyFill="0" applyAlignment="0" applyProtection="0"/>
    <xf numFmtId="0" fontId="48" fillId="0" borderId="1" applyNumberFormat="0" applyFill="0" applyAlignment="0" applyProtection="0"/>
    <xf numFmtId="0" fontId="3" fillId="0" borderId="1" applyNumberFormat="0" applyFill="0" applyAlignment="0" applyProtection="0"/>
    <xf numFmtId="0" fontId="48" fillId="0" borderId="1" applyNumberFormat="0" applyFill="0" applyAlignment="0" applyProtection="0"/>
    <xf numFmtId="0" fontId="49" fillId="0" borderId="2" applyNumberFormat="0" applyFill="0" applyAlignment="0" applyProtection="0"/>
    <xf numFmtId="0" fontId="49" fillId="0" borderId="2" applyNumberFormat="0" applyFill="0" applyAlignment="0" applyProtection="0"/>
    <xf numFmtId="0" fontId="49" fillId="0" borderId="2" applyNumberFormat="0" applyFill="0" applyAlignment="0" applyProtection="0"/>
    <xf numFmtId="0" fontId="49" fillId="0" borderId="2" applyNumberFormat="0" applyFill="0" applyAlignment="0" applyProtection="0"/>
    <xf numFmtId="0" fontId="49" fillId="0" borderId="2" applyNumberFormat="0" applyFill="0" applyAlignment="0" applyProtection="0"/>
    <xf numFmtId="0" fontId="4" fillId="0" borderId="2" applyNumberFormat="0" applyFill="0" applyAlignment="0" applyProtection="0"/>
    <xf numFmtId="0" fontId="49" fillId="0" borderId="2" applyNumberFormat="0" applyFill="0" applyAlignment="0" applyProtection="0"/>
    <xf numFmtId="0" fontId="31" fillId="0" borderId="3" applyNumberFormat="0" applyFill="0" applyAlignment="0" applyProtection="0"/>
    <xf numFmtId="0" fontId="31" fillId="0" borderId="3" applyNumberFormat="0" applyFill="0" applyAlignment="0" applyProtection="0"/>
    <xf numFmtId="0" fontId="31" fillId="0" borderId="3" applyNumberFormat="0" applyFill="0" applyAlignment="0" applyProtection="0"/>
    <xf numFmtId="0" fontId="31" fillId="0" borderId="3" applyNumberFormat="0" applyFill="0" applyAlignment="0" applyProtection="0"/>
    <xf numFmtId="0" fontId="31" fillId="0" borderId="3" applyNumberFormat="0" applyFill="0" applyAlignment="0" applyProtection="0"/>
    <xf numFmtId="0" fontId="5" fillId="0" borderId="3" applyNumberFormat="0" applyFill="0" applyAlignment="0" applyProtection="0"/>
    <xf numFmtId="0" fontId="31" fillId="0" borderId="3"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16" fillId="0" borderId="9" applyNumberFormat="0" applyFill="0" applyAlignment="0" applyProtection="0"/>
    <xf numFmtId="0" fontId="50" fillId="0" borderId="14" applyNumberFormat="0" applyFill="0" applyAlignment="0" applyProtection="0"/>
    <xf numFmtId="0" fontId="37" fillId="0" borderId="0" applyNumberFormat="0" applyFill="0" applyBorder="0" applyAlignment="0" applyProtection="0">
      <alignment vertical="top"/>
      <protection locked="0"/>
    </xf>
  </cellStyleXfs>
  <cellXfs count="18">
    <xf numFmtId="0" fontId="0" fillId="0" borderId="0" xfId="0"/>
    <xf numFmtId="0" fontId="0" fillId="79" borderId="15" xfId="0" applyFill="1" applyBorder="1" applyAlignment="1">
      <alignment horizontal="center" vertical="center"/>
    </xf>
    <xf numFmtId="43" fontId="51" fillId="78" borderId="0" xfId="0" applyNumberFormat="1" applyFont="1" applyFill="1"/>
    <xf numFmtId="43" fontId="0" fillId="78" borderId="0" xfId="0" applyNumberFormat="1" applyFill="1"/>
    <xf numFmtId="43" fontId="0" fillId="79" borderId="15" xfId="1" applyFont="1" applyFill="1" applyBorder="1"/>
    <xf numFmtId="10" fontId="0" fillId="79" borderId="15" xfId="3" applyNumberFormat="1" applyFont="1" applyFill="1" applyBorder="1"/>
    <xf numFmtId="172" fontId="0" fillId="0" borderId="0" xfId="2" applyNumberFormat="1" applyFont="1"/>
    <xf numFmtId="0" fontId="0" fillId="0" borderId="0" xfId="0" applyAlignment="1">
      <alignment horizontal="center" vertical="center"/>
    </xf>
    <xf numFmtId="0" fontId="0" fillId="0" borderId="0" xfId="0"/>
    <xf numFmtId="43" fontId="0" fillId="0" borderId="0" xfId="0" applyNumberFormat="1"/>
    <xf numFmtId="43" fontId="0" fillId="0" borderId="0" xfId="1" applyFont="1"/>
    <xf numFmtId="10" fontId="0" fillId="0" borderId="0" xfId="0" applyNumberFormat="1"/>
    <xf numFmtId="10" fontId="0" fillId="0" borderId="0" xfId="3" applyNumberFormat="1" applyFont="1"/>
    <xf numFmtId="0" fontId="16" fillId="0" borderId="0" xfId="0" applyFont="1" applyAlignment="1">
      <alignment horizontal="center" vertical="center" wrapText="1"/>
    </xf>
    <xf numFmtId="0" fontId="0" fillId="0" borderId="0" xfId="0" applyAlignment="1">
      <alignment horizontal="center" wrapText="1"/>
    </xf>
    <xf numFmtId="0" fontId="19" fillId="77" borderId="0" xfId="0" applyFont="1" applyFill="1" applyAlignment="1">
      <alignment horizontal="center" vertical="center" wrapText="1"/>
    </xf>
    <xf numFmtId="0" fontId="0" fillId="0" borderId="0" xfId="0" applyAlignment="1">
      <alignment horizontal="center" vertical="center" wrapText="1"/>
    </xf>
    <xf numFmtId="0" fontId="37" fillId="0" borderId="0" xfId="521" applyAlignment="1" applyProtection="1">
      <alignment horizontal="center" vertical="center" wrapText="1"/>
    </xf>
  </cellXfs>
  <cellStyles count="522">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20% - Énfasis1 2" xfId="47"/>
    <cellStyle name="20% - Énfasis1 2 2" xfId="48"/>
    <cellStyle name="20% - Énfasis1 2 3" xfId="49"/>
    <cellStyle name="20% - Énfasis1 2 4" xfId="50"/>
    <cellStyle name="20% - Énfasis1 3" xfId="51"/>
    <cellStyle name="20% - Énfasis1 3 2" xfId="52"/>
    <cellStyle name="20% - Énfasis1 4" xfId="53"/>
    <cellStyle name="20% - Énfasis2 2" xfId="54"/>
    <cellStyle name="20% - Énfasis2 2 2" xfId="55"/>
    <cellStyle name="20% - Énfasis2 2 3" xfId="56"/>
    <cellStyle name="20% - Énfasis2 2 4" xfId="57"/>
    <cellStyle name="20% - Énfasis2 3" xfId="58"/>
    <cellStyle name="20% - Énfasis2 3 2" xfId="59"/>
    <cellStyle name="20% - Énfasis2 4" xfId="60"/>
    <cellStyle name="20% - Énfasis3 2" xfId="61"/>
    <cellStyle name="20% - Énfasis3 2 2" xfId="62"/>
    <cellStyle name="20% - Énfasis3 2 3" xfId="63"/>
    <cellStyle name="20% - Énfasis3 2 4" xfId="64"/>
    <cellStyle name="20% - Énfasis3 3" xfId="65"/>
    <cellStyle name="20% - Énfasis3 3 2" xfId="66"/>
    <cellStyle name="20% - Énfasis3 4" xfId="67"/>
    <cellStyle name="20% - Énfasis4 2" xfId="68"/>
    <cellStyle name="20% - Énfasis4 2 2" xfId="69"/>
    <cellStyle name="20% - Énfasis4 2 3" xfId="70"/>
    <cellStyle name="20% - Énfasis4 2 4" xfId="71"/>
    <cellStyle name="20% - Énfasis4 3" xfId="72"/>
    <cellStyle name="20% - Énfasis4 3 2" xfId="73"/>
    <cellStyle name="20% - Énfasis4 4" xfId="74"/>
    <cellStyle name="20% - Énfasis5 2" xfId="75"/>
    <cellStyle name="20% - Énfasis5 2 2" xfId="76"/>
    <cellStyle name="20% - Énfasis5 2 3" xfId="77"/>
    <cellStyle name="20% - Énfasis5 2 4" xfId="78"/>
    <cellStyle name="20% - Énfasis5 3" xfId="79"/>
    <cellStyle name="20% - Énfasis5 3 2" xfId="80"/>
    <cellStyle name="20% - Énfasis5 4" xfId="81"/>
    <cellStyle name="20% - Énfasis6 2" xfId="82"/>
    <cellStyle name="20% - Énfasis6 2 2" xfId="83"/>
    <cellStyle name="20% - Énfasis6 2 3" xfId="84"/>
    <cellStyle name="20% - Énfasis6 2 4" xfId="85"/>
    <cellStyle name="20% - Énfasis6 3" xfId="86"/>
    <cellStyle name="20% - Énfasis6 3 2" xfId="87"/>
    <cellStyle name="20% - Énfasis6 4" xfId="88"/>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40% - Énfasis1 2" xfId="89"/>
    <cellStyle name="40% - Énfasis1 2 2" xfId="90"/>
    <cellStyle name="40% - Énfasis1 2 3" xfId="91"/>
    <cellStyle name="40% - Énfasis1 2 4" xfId="92"/>
    <cellStyle name="40% - Énfasis1 3" xfId="93"/>
    <cellStyle name="40% - Énfasis1 3 2" xfId="94"/>
    <cellStyle name="40% - Énfasis1 4" xfId="95"/>
    <cellStyle name="40% - Énfasis2 2" xfId="96"/>
    <cellStyle name="40% - Énfasis2 2 2" xfId="97"/>
    <cellStyle name="40% - Énfasis2 2 3" xfId="98"/>
    <cellStyle name="40% - Énfasis2 2 4" xfId="99"/>
    <cellStyle name="40% - Énfasis2 3" xfId="100"/>
    <cellStyle name="40% - Énfasis2 3 2" xfId="101"/>
    <cellStyle name="40% - Énfasis2 4" xfId="102"/>
    <cellStyle name="40% - Énfasis3 2" xfId="103"/>
    <cellStyle name="40% - Énfasis3 2 2" xfId="104"/>
    <cellStyle name="40% - Énfasis3 2 3" xfId="105"/>
    <cellStyle name="40% - Énfasis3 2 4" xfId="106"/>
    <cellStyle name="40% - Énfasis3 3" xfId="107"/>
    <cellStyle name="40% - Énfasis3 3 2" xfId="108"/>
    <cellStyle name="40% - Énfasis3 4" xfId="109"/>
    <cellStyle name="40% - Énfasis4 2" xfId="110"/>
    <cellStyle name="40% - Énfasis4 2 2" xfId="111"/>
    <cellStyle name="40% - Énfasis4 2 3" xfId="112"/>
    <cellStyle name="40% - Énfasis4 2 4" xfId="113"/>
    <cellStyle name="40% - Énfasis4 3" xfId="114"/>
    <cellStyle name="40% - Énfasis4 3 2" xfId="115"/>
    <cellStyle name="40% - Énfasis4 4" xfId="116"/>
    <cellStyle name="40% - Énfasis5 2" xfId="117"/>
    <cellStyle name="40% - Énfasis5 2 2" xfId="118"/>
    <cellStyle name="40% - Énfasis5 2 3" xfId="119"/>
    <cellStyle name="40% - Énfasis5 2 4" xfId="120"/>
    <cellStyle name="40% - Énfasis5 3" xfId="121"/>
    <cellStyle name="40% - Énfasis5 3 2" xfId="122"/>
    <cellStyle name="40% - Énfasis5 4" xfId="123"/>
    <cellStyle name="40% - Énfasis6 2" xfId="124"/>
    <cellStyle name="40% - Énfasis6 2 2" xfId="125"/>
    <cellStyle name="40% - Énfasis6 2 3" xfId="126"/>
    <cellStyle name="40% - Énfasis6 2 4" xfId="127"/>
    <cellStyle name="40% - Énfasis6 3" xfId="128"/>
    <cellStyle name="40% - Énfasis6 3 2" xfId="129"/>
    <cellStyle name="40% - Énfasis6 4" xfId="13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60% - Énfasis1 2" xfId="131"/>
    <cellStyle name="60% - Énfasis1 2 2" xfId="132"/>
    <cellStyle name="60% - Énfasis1 2 3" xfId="133"/>
    <cellStyle name="60% - Énfasis1 2 4" xfId="134"/>
    <cellStyle name="60% - Énfasis1 3" xfId="135"/>
    <cellStyle name="60% - Énfasis1 3 2" xfId="136"/>
    <cellStyle name="60% - Énfasis1 4" xfId="137"/>
    <cellStyle name="60% - Énfasis2 2" xfId="138"/>
    <cellStyle name="60% - Énfasis2 2 2" xfId="139"/>
    <cellStyle name="60% - Énfasis2 2 3" xfId="140"/>
    <cellStyle name="60% - Énfasis2 2 4" xfId="141"/>
    <cellStyle name="60% - Énfasis2 3" xfId="142"/>
    <cellStyle name="60% - Énfasis2 3 2" xfId="143"/>
    <cellStyle name="60% - Énfasis2 4" xfId="144"/>
    <cellStyle name="60% - Énfasis3 2" xfId="145"/>
    <cellStyle name="60% - Énfasis3 2 2" xfId="146"/>
    <cellStyle name="60% - Énfasis3 2 3" xfId="147"/>
    <cellStyle name="60% - Énfasis3 2 4" xfId="148"/>
    <cellStyle name="60% - Énfasis3 3" xfId="149"/>
    <cellStyle name="60% - Énfasis3 3 2" xfId="150"/>
    <cellStyle name="60% - Énfasis3 4" xfId="151"/>
    <cellStyle name="60% - Énfasis4 2" xfId="152"/>
    <cellStyle name="60% - Énfasis4 2 2" xfId="153"/>
    <cellStyle name="60% - Énfasis4 2 3" xfId="154"/>
    <cellStyle name="60% - Énfasis4 2 4" xfId="155"/>
    <cellStyle name="60% - Énfasis4 3" xfId="156"/>
    <cellStyle name="60% - Énfasis4 3 2" xfId="157"/>
    <cellStyle name="60% - Énfasis4 4" xfId="158"/>
    <cellStyle name="60% - Énfasis5 2" xfId="159"/>
    <cellStyle name="60% - Énfasis5 2 2" xfId="160"/>
    <cellStyle name="60% - Énfasis5 2 3" xfId="161"/>
    <cellStyle name="60% - Énfasis5 2 4" xfId="162"/>
    <cellStyle name="60% - Énfasis5 3" xfId="163"/>
    <cellStyle name="60% - Énfasis5 3 2" xfId="164"/>
    <cellStyle name="60% - Énfasis5 4" xfId="165"/>
    <cellStyle name="60% - Énfasis6 2" xfId="166"/>
    <cellStyle name="60% - Énfasis6 2 2" xfId="167"/>
    <cellStyle name="60% - Énfasis6 2 3" xfId="168"/>
    <cellStyle name="60% - Énfasis6 2 4" xfId="169"/>
    <cellStyle name="60% - Énfasis6 3" xfId="170"/>
    <cellStyle name="60% - Énfasis6 3 2" xfId="171"/>
    <cellStyle name="60% - Énfasis6 4" xfId="172"/>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Buena 2" xfId="173"/>
    <cellStyle name="Buena 2 2" xfId="174"/>
    <cellStyle name="Buena 2 3" xfId="175"/>
    <cellStyle name="Buena 2 4" xfId="176"/>
    <cellStyle name="Buena 3" xfId="177"/>
    <cellStyle name="Buena 3 2" xfId="178"/>
    <cellStyle name="Buena 4" xfId="179"/>
    <cellStyle name="Calculation" xfId="14" builtinId="22" customBuiltin="1"/>
    <cellStyle name="Cálculo 2" xfId="180"/>
    <cellStyle name="Cálculo 2 2" xfId="181"/>
    <cellStyle name="Cálculo 2 3" xfId="182"/>
    <cellStyle name="Cálculo 2 4" xfId="183"/>
    <cellStyle name="Cálculo 3" xfId="184"/>
    <cellStyle name="Cálculo 3 2" xfId="185"/>
    <cellStyle name="Cálculo 4" xfId="186"/>
    <cellStyle name="Celda de comprobación 2" xfId="187"/>
    <cellStyle name="Celda de comprobación 2 2" xfId="188"/>
    <cellStyle name="Celda de comprobación 2 3" xfId="189"/>
    <cellStyle name="Celda de comprobación 2 4" xfId="190"/>
    <cellStyle name="Celda de comprobación 3" xfId="191"/>
    <cellStyle name="Celda de comprobación 3 2" xfId="192"/>
    <cellStyle name="Celda de comprobación 4" xfId="193"/>
    <cellStyle name="Celda vinculada 2" xfId="194"/>
    <cellStyle name="Celda vinculada 2 2" xfId="195"/>
    <cellStyle name="Celda vinculada 2 3" xfId="196"/>
    <cellStyle name="Celda vinculada 2 4" xfId="197"/>
    <cellStyle name="Celda vinculada 3" xfId="198"/>
    <cellStyle name="Celda vinculada 3 2" xfId="199"/>
    <cellStyle name="Celda vinculada 4" xfId="200"/>
    <cellStyle name="Check Cell" xfId="16" builtinId="23" customBuiltin="1"/>
    <cellStyle name="Comma" xfId="1" builtinId="3"/>
    <cellStyle name="Currency" xfId="2" builtinId="4"/>
    <cellStyle name="Encabezado 4 2" xfId="201"/>
    <cellStyle name="Encabezado 4 2 2" xfId="202"/>
    <cellStyle name="Encabezado 4 2 3" xfId="203"/>
    <cellStyle name="Encabezado 4 2 4" xfId="204"/>
    <cellStyle name="Encabezado 4 3" xfId="205"/>
    <cellStyle name="Encabezado 4 3 2" xfId="206"/>
    <cellStyle name="Encabezado 4 4" xfId="207"/>
    <cellStyle name="Énfasis1 2" xfId="208"/>
    <cellStyle name="Énfasis1 2 2" xfId="209"/>
    <cellStyle name="Énfasis1 2 3" xfId="210"/>
    <cellStyle name="Énfasis1 2 4" xfId="211"/>
    <cellStyle name="Énfasis1 3" xfId="212"/>
    <cellStyle name="Énfasis1 3 2" xfId="213"/>
    <cellStyle name="Énfasis1 4" xfId="214"/>
    <cellStyle name="Énfasis2 2" xfId="215"/>
    <cellStyle name="Énfasis2 2 2" xfId="216"/>
    <cellStyle name="Énfasis2 2 3" xfId="217"/>
    <cellStyle name="Énfasis2 2 4" xfId="218"/>
    <cellStyle name="Énfasis2 3" xfId="219"/>
    <cellStyle name="Énfasis2 3 2" xfId="220"/>
    <cellStyle name="Énfasis2 4" xfId="221"/>
    <cellStyle name="Énfasis3 2" xfId="222"/>
    <cellStyle name="Énfasis3 2 2" xfId="223"/>
    <cellStyle name="Énfasis3 2 3" xfId="224"/>
    <cellStyle name="Énfasis3 2 4" xfId="225"/>
    <cellStyle name="Énfasis3 3" xfId="226"/>
    <cellStyle name="Énfasis3 3 2" xfId="227"/>
    <cellStyle name="Énfasis3 4" xfId="228"/>
    <cellStyle name="Énfasis4 2" xfId="229"/>
    <cellStyle name="Énfasis4 2 2" xfId="230"/>
    <cellStyle name="Énfasis4 2 3" xfId="231"/>
    <cellStyle name="Énfasis4 2 4" xfId="232"/>
    <cellStyle name="Énfasis4 3" xfId="233"/>
    <cellStyle name="Énfasis4 3 2" xfId="234"/>
    <cellStyle name="Énfasis4 4" xfId="235"/>
    <cellStyle name="Énfasis5 2" xfId="236"/>
    <cellStyle name="Énfasis5 2 2" xfId="237"/>
    <cellStyle name="Énfasis5 2 3" xfId="238"/>
    <cellStyle name="Énfasis5 2 4" xfId="239"/>
    <cellStyle name="Énfasis5 3" xfId="240"/>
    <cellStyle name="Énfasis5 3 2" xfId="241"/>
    <cellStyle name="Énfasis5 4" xfId="242"/>
    <cellStyle name="Énfasis6 2" xfId="243"/>
    <cellStyle name="Énfasis6 2 2" xfId="244"/>
    <cellStyle name="Énfasis6 2 3" xfId="245"/>
    <cellStyle name="Énfasis6 2 4" xfId="246"/>
    <cellStyle name="Énfasis6 3" xfId="247"/>
    <cellStyle name="Énfasis6 3 2" xfId="248"/>
    <cellStyle name="Énfasis6 4" xfId="249"/>
    <cellStyle name="Entrada 2" xfId="250"/>
    <cellStyle name="Entrada 2 2" xfId="251"/>
    <cellStyle name="Entrada 2 3" xfId="252"/>
    <cellStyle name="Entrada 2 4" xfId="253"/>
    <cellStyle name="Entrada 3" xfId="254"/>
    <cellStyle name="Entrada 3 2" xfId="255"/>
    <cellStyle name="Entrada 4" xfId="256"/>
    <cellStyle name="Excel Built-in Comma" xfId="257"/>
    <cellStyle name="Excel Built-in Hyperlink" xfId="258"/>
    <cellStyle name="Excel Built-in Hyperlink 1" xfId="259"/>
    <cellStyle name="Excel Built-in Hyperlink 1 2" xfId="260"/>
    <cellStyle name="Excel Built-in Hyperlink 2" xfId="261"/>
    <cellStyle name="Excel Built-in Hyperlink 3" xfId="262"/>
    <cellStyle name="Excel Built-in Hyperlink 4" xfId="263"/>
    <cellStyle name="Excel Built-in Normal" xfId="264"/>
    <cellStyle name="Excel Built-in Normal 1" xfId="265"/>
    <cellStyle name="Excel Built-in Normal 1 2" xfId="266"/>
    <cellStyle name="Excel Built-in Normal 2" xfId="267"/>
    <cellStyle name="Excel Built-in Normal 2 2" xfId="268"/>
    <cellStyle name="Excel Built-in Normal 3" xfId="269"/>
    <cellStyle name="Excel Built-in Normal 3 2" xfId="270"/>
    <cellStyle name="Excel Built-in Normal 3 3" xfId="271"/>
    <cellStyle name="Excel Built-in Normal 4" xfId="272"/>
    <cellStyle name="Excel Built-in Normal 6" xfId="273"/>
    <cellStyle name="Excel_BuiltIn_Hyperlink" xfId="274"/>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ipervínculo 2" xfId="275"/>
    <cellStyle name="Hipervínculo 2 2" xfId="276"/>
    <cellStyle name="Hipervínculo 2 3" xfId="277"/>
    <cellStyle name="Hipervínculo 2 3 2" xfId="278"/>
    <cellStyle name="Hipervínculo 2 4" xfId="279"/>
    <cellStyle name="Hipervínculo 2 5" xfId="280"/>
    <cellStyle name="Hipervínculo 2 6" xfId="281"/>
    <cellStyle name="Hipervínculo 3" xfId="282"/>
    <cellStyle name="Hipervínculo 4" xfId="283"/>
    <cellStyle name="Hipervínculo 5" xfId="284"/>
    <cellStyle name="Hipervínculo 5 2" xfId="285"/>
    <cellStyle name="Hipervínculo 6" xfId="286"/>
    <cellStyle name="Hipervínculo 7" xfId="287"/>
    <cellStyle name="Hyperlink" xfId="521" builtinId="8"/>
    <cellStyle name="Incorrecto 2" xfId="288"/>
    <cellStyle name="Incorrecto 2 2" xfId="289"/>
    <cellStyle name="Incorrecto 2 3" xfId="290"/>
    <cellStyle name="Incorrecto 2 4" xfId="291"/>
    <cellStyle name="Incorrecto 3" xfId="292"/>
    <cellStyle name="Incorrecto 3 2" xfId="293"/>
    <cellStyle name="Incorrecto 4" xfId="294"/>
    <cellStyle name="Input" xfId="12" builtinId="20" customBuiltin="1"/>
    <cellStyle name="Linked Cell" xfId="15" builtinId="24" customBuiltin="1"/>
    <cellStyle name="Millares 2" xfId="46"/>
    <cellStyle name="Millares 2 2" xfId="295"/>
    <cellStyle name="Millares 2 2 2" xfId="296"/>
    <cellStyle name="Millares 2 3" xfId="297"/>
    <cellStyle name="Millares 2 4" xfId="298"/>
    <cellStyle name="Millares 2 5" xfId="299"/>
    <cellStyle name="Millares 2 6" xfId="300"/>
    <cellStyle name="Millares 2 7" xfId="301"/>
    <cellStyle name="Millares 2 8" xfId="302"/>
    <cellStyle name="Millares 3" xfId="303"/>
    <cellStyle name="Millares 3 3" xfId="304"/>
    <cellStyle name="Millares 4" xfId="305"/>
    <cellStyle name="Millares 5" xfId="306"/>
    <cellStyle name="Millares 6" xfId="307"/>
    <cellStyle name="Millares 7" xfId="308"/>
    <cellStyle name="Millares 8" xfId="309"/>
    <cellStyle name="Moneda 2" xfId="310"/>
    <cellStyle name="Moneda 2 2" xfId="311"/>
    <cellStyle name="Moneda 2 2 2" xfId="312"/>
    <cellStyle name="Moneda 2 2 3" xfId="313"/>
    <cellStyle name="Moneda 2 2 4" xfId="314"/>
    <cellStyle name="Moneda 2 2 5" xfId="315"/>
    <cellStyle name="Moneda 2 3" xfId="316"/>
    <cellStyle name="Moneda 2 3 2" xfId="317"/>
    <cellStyle name="Moneda 2 4" xfId="318"/>
    <cellStyle name="Moneda 2 4 2" xfId="319"/>
    <cellStyle name="Moneda 3" xfId="320"/>
    <cellStyle name="Moneda 4" xfId="321"/>
    <cellStyle name="Neutral" xfId="11" builtinId="28" customBuiltin="1"/>
    <cellStyle name="Neutral 2" xfId="322"/>
    <cellStyle name="Neutral 2 2" xfId="323"/>
    <cellStyle name="Neutral 2 2 2" xfId="324"/>
    <cellStyle name="Neutral 2 2 3" xfId="325"/>
    <cellStyle name="Neutral 2 3" xfId="326"/>
    <cellStyle name="Neutral 2 4" xfId="327"/>
    <cellStyle name="Neutral 3" xfId="328"/>
    <cellStyle name="Neutral 3 2" xfId="329"/>
    <cellStyle name="Neutral 4" xfId="330"/>
    <cellStyle name="Neutral 5" xfId="331"/>
    <cellStyle name="Normal" xfId="0" builtinId="0"/>
    <cellStyle name="Normal 10" xfId="332"/>
    <cellStyle name="Normal 10 2" xfId="45"/>
    <cellStyle name="Normal 10 3" xfId="333"/>
    <cellStyle name="Normal 10 4" xfId="334"/>
    <cellStyle name="Normal 11" xfId="335"/>
    <cellStyle name="Normal 11 2" xfId="336"/>
    <cellStyle name="Normal 12" xfId="337"/>
    <cellStyle name="Normal 12 2" xfId="338"/>
    <cellStyle name="Normal 12 3" xfId="339"/>
    <cellStyle name="Normal 13" xfId="340"/>
    <cellStyle name="Normal 13 2" xfId="341"/>
    <cellStyle name="Normal 13 3" xfId="342"/>
    <cellStyle name="Normal 14" xfId="343"/>
    <cellStyle name="Normal 14 2" xfId="344"/>
    <cellStyle name="Normal 14 2 2" xfId="345"/>
    <cellStyle name="Normal 14 3" xfId="346"/>
    <cellStyle name="Normal 14 4" xfId="347"/>
    <cellStyle name="Normal 140" xfId="348"/>
    <cellStyle name="Normal 146" xfId="349"/>
    <cellStyle name="Normal 15" xfId="350"/>
    <cellStyle name="Normal 15 2" xfId="351"/>
    <cellStyle name="Normal 15 3" xfId="352"/>
    <cellStyle name="Normal 15 3 2" xfId="353"/>
    <cellStyle name="Normal 15 4" xfId="354"/>
    <cellStyle name="Normal 15 5" xfId="355"/>
    <cellStyle name="Normal 16" xfId="356"/>
    <cellStyle name="Normal 16 2" xfId="357"/>
    <cellStyle name="Normal 16 3" xfId="358"/>
    <cellStyle name="Normal 17" xfId="359"/>
    <cellStyle name="Normal 17 2" xfId="360"/>
    <cellStyle name="Normal 17 3" xfId="361"/>
    <cellStyle name="Normal 18" xfId="362"/>
    <cellStyle name="Normal 18 2" xfId="363"/>
    <cellStyle name="Normal 19" xfId="364"/>
    <cellStyle name="Normal 19 2" xfId="365"/>
    <cellStyle name="Normal 2" xfId="366"/>
    <cellStyle name="Normal 2 10" xfId="367"/>
    <cellStyle name="Normal 2 2" xfId="368"/>
    <cellStyle name="Normal 2 2 2" xfId="369"/>
    <cellStyle name="Normal 2 2 2 2" xfId="370"/>
    <cellStyle name="Normal 2 2 2 2 2" xfId="371"/>
    <cellStyle name="Normal 2 2 2 3" xfId="372"/>
    <cellStyle name="Normal 2 2 3" xfId="373"/>
    <cellStyle name="Normal 2 2 4" xfId="374"/>
    <cellStyle name="Normal 2 2 5" xfId="375"/>
    <cellStyle name="Normal 2 2 5 2" xfId="376"/>
    <cellStyle name="Normal 2 3" xfId="377"/>
    <cellStyle name="Normal 2 3 2" xfId="378"/>
    <cellStyle name="Normal 2 3 3" xfId="379"/>
    <cellStyle name="Normal 2 3 4" xfId="380"/>
    <cellStyle name="Normal 2 3 5" xfId="381"/>
    <cellStyle name="Normal 2 4" xfId="382"/>
    <cellStyle name="Normal 2 4 2" xfId="383"/>
    <cellStyle name="Normal 2 5" xfId="384"/>
    <cellStyle name="Normal 2 5 2" xfId="385"/>
    <cellStyle name="Normal 2 6" xfId="386"/>
    <cellStyle name="Normal 2 7" xfId="387"/>
    <cellStyle name="Normal 2 7 2" xfId="388"/>
    <cellStyle name="Normal 2 8" xfId="389"/>
    <cellStyle name="Normal 2 9" xfId="390"/>
    <cellStyle name="Normal 2_Hoja2" xfId="391"/>
    <cellStyle name="Normal 20" xfId="392"/>
    <cellStyle name="Normal 20 2" xfId="393"/>
    <cellStyle name="Normal 21" xfId="394"/>
    <cellStyle name="Normal 22" xfId="395"/>
    <cellStyle name="Normal 22 2" xfId="396"/>
    <cellStyle name="Normal 23" xfId="397"/>
    <cellStyle name="Normal 23 2" xfId="398"/>
    <cellStyle name="Normal 24" xfId="399"/>
    <cellStyle name="Normal 24 2" xfId="400"/>
    <cellStyle name="Normal 25" xfId="401"/>
    <cellStyle name="Normal 25 2" xfId="402"/>
    <cellStyle name="Normal 26" xfId="403"/>
    <cellStyle name="Normal 26 2" xfId="404"/>
    <cellStyle name="Normal 27" xfId="405"/>
    <cellStyle name="Normal 27 2" xfId="406"/>
    <cellStyle name="Normal 28" xfId="407"/>
    <cellStyle name="Normal 28 2" xfId="408"/>
    <cellStyle name="Normal 29" xfId="409"/>
    <cellStyle name="Normal 29 2" xfId="410"/>
    <cellStyle name="Normal 3" xfId="411"/>
    <cellStyle name="Normal 3 2" xfId="412"/>
    <cellStyle name="Normal 3 3" xfId="413"/>
    <cellStyle name="Normal 3 3 2" xfId="414"/>
    <cellStyle name="Normal 3 4" xfId="415"/>
    <cellStyle name="Normal 3 5" xfId="416"/>
    <cellStyle name="Normal 30" xfId="417"/>
    <cellStyle name="Normal 30 2" xfId="418"/>
    <cellStyle name="Normal 31" xfId="419"/>
    <cellStyle name="Normal 31 2" xfId="420"/>
    <cellStyle name="Normal 32" xfId="421"/>
    <cellStyle name="Normal 32 2" xfId="422"/>
    <cellStyle name="Normal 33" xfId="423"/>
    <cellStyle name="Normal 33 2" xfId="424"/>
    <cellStyle name="Normal 34" xfId="425"/>
    <cellStyle name="Normal 34 2" xfId="426"/>
    <cellStyle name="Normal 35" xfId="427"/>
    <cellStyle name="Normal 36" xfId="428"/>
    <cellStyle name="Normal 37" xfId="429"/>
    <cellStyle name="Normal 38" xfId="430"/>
    <cellStyle name="Normal 39" xfId="431"/>
    <cellStyle name="Normal 4" xfId="432"/>
    <cellStyle name="Normal 4 2" xfId="433"/>
    <cellStyle name="Normal 4 2 2" xfId="434"/>
    <cellStyle name="Normal 4 2 3" xfId="435"/>
    <cellStyle name="Normal 4 2 4" xfId="436"/>
    <cellStyle name="Normal 4 2 5" xfId="437"/>
    <cellStyle name="Normal 4 3" xfId="438"/>
    <cellStyle name="Normal 4 4" xfId="439"/>
    <cellStyle name="Normal 40" xfId="440"/>
    <cellStyle name="Normal 5" xfId="441"/>
    <cellStyle name="Normal 5 2" xfId="442"/>
    <cellStyle name="Normal 5 3" xfId="443"/>
    <cellStyle name="Normal 5 4" xfId="444"/>
    <cellStyle name="Normal 6" xfId="445"/>
    <cellStyle name="Normal 6 2" xfId="446"/>
    <cellStyle name="Normal 6 3" xfId="447"/>
    <cellStyle name="Normal 7" xfId="448"/>
    <cellStyle name="Normal 7 2" xfId="449"/>
    <cellStyle name="Normal 7 3" xfId="450"/>
    <cellStyle name="Normal 74" xfId="451"/>
    <cellStyle name="Normal 75" xfId="452"/>
    <cellStyle name="Normal 76" xfId="453"/>
    <cellStyle name="Normal 8" xfId="454"/>
    <cellStyle name="Normal 8 2" xfId="455"/>
    <cellStyle name="Normal 8 3" xfId="456"/>
    <cellStyle name="Normal 9" xfId="457"/>
    <cellStyle name="Normal 9 2" xfId="458"/>
    <cellStyle name="Normal 9 3" xfId="459"/>
    <cellStyle name="Notas 2" xfId="460"/>
    <cellStyle name="Notas 2 2" xfId="461"/>
    <cellStyle name="Notas 2 3" xfId="462"/>
    <cellStyle name="Notas 2 4" xfId="463"/>
    <cellStyle name="Notas 3" xfId="464"/>
    <cellStyle name="Notas 3 2" xfId="465"/>
    <cellStyle name="Notas 4" xfId="466"/>
    <cellStyle name="Note" xfId="18" builtinId="10" customBuiltin="1"/>
    <cellStyle name="Output" xfId="13" builtinId="21" customBuiltin="1"/>
    <cellStyle name="Percent" xfId="3" builtinId="5"/>
    <cellStyle name="Porcentaje 2" xfId="467"/>
    <cellStyle name="Porcentaje 3" xfId="468"/>
    <cellStyle name="Porcentaje 4" xfId="469"/>
    <cellStyle name="Porcentual 2" xfId="470"/>
    <cellStyle name="Porcentual 3" xfId="471"/>
    <cellStyle name="Salida 2" xfId="472"/>
    <cellStyle name="Salida 2 2" xfId="473"/>
    <cellStyle name="Salida 2 3" xfId="474"/>
    <cellStyle name="Salida 2 4" xfId="475"/>
    <cellStyle name="Salida 3" xfId="476"/>
    <cellStyle name="Salida 3 2" xfId="477"/>
    <cellStyle name="Salida 4" xfId="478"/>
    <cellStyle name="Texto de advertencia 2" xfId="479"/>
    <cellStyle name="Texto de advertencia 2 2" xfId="480"/>
    <cellStyle name="Texto de advertencia 2 3" xfId="481"/>
    <cellStyle name="Texto de advertencia 2 4" xfId="482"/>
    <cellStyle name="Texto de advertencia 3" xfId="483"/>
    <cellStyle name="Texto de advertencia 3 2" xfId="484"/>
    <cellStyle name="Texto de advertencia 4" xfId="485"/>
    <cellStyle name="Texto explicativo 2" xfId="486"/>
    <cellStyle name="Texto explicativo 2 2" xfId="487"/>
    <cellStyle name="Texto explicativo 2 3" xfId="488"/>
    <cellStyle name="Texto explicativo 2 4" xfId="489"/>
    <cellStyle name="Texto explicativo 3" xfId="490"/>
    <cellStyle name="Texto explicativo 3 2" xfId="491"/>
    <cellStyle name="Texto explicativo 4" xfId="492"/>
    <cellStyle name="Title" xfId="4" builtinId="15" customBuiltin="1"/>
    <cellStyle name="Título 1 2" xfId="493"/>
    <cellStyle name="Título 1 2 2" xfId="494"/>
    <cellStyle name="Título 1 2 3" xfId="495"/>
    <cellStyle name="Título 1 2 4" xfId="496"/>
    <cellStyle name="Título 1 3" xfId="497"/>
    <cellStyle name="Título 1 3 2" xfId="498"/>
    <cellStyle name="Título 1 4" xfId="499"/>
    <cellStyle name="Título 2 2" xfId="500"/>
    <cellStyle name="Título 2 2 2" xfId="501"/>
    <cellStyle name="Título 2 2 3" xfId="502"/>
    <cellStyle name="Título 2 2 4" xfId="503"/>
    <cellStyle name="Título 2 3" xfId="504"/>
    <cellStyle name="Título 2 3 2" xfId="505"/>
    <cellStyle name="Título 2 4" xfId="506"/>
    <cellStyle name="Título 3 2" xfId="507"/>
    <cellStyle name="Título 3 2 2" xfId="508"/>
    <cellStyle name="Título 3 2 3" xfId="509"/>
    <cellStyle name="Título 3 2 4" xfId="510"/>
    <cellStyle name="Título 3 3" xfId="511"/>
    <cellStyle name="Título 3 3 2" xfId="512"/>
    <cellStyle name="Título 3 4" xfId="513"/>
    <cellStyle name="Total" xfId="20" builtinId="25" customBuiltin="1"/>
    <cellStyle name="Total 2" xfId="514"/>
    <cellStyle name="Total 2 2" xfId="515"/>
    <cellStyle name="Total 2 3" xfId="516"/>
    <cellStyle name="Total 2 4" xfId="517"/>
    <cellStyle name="Total 3" xfId="518"/>
    <cellStyle name="Total 3 2" xfId="519"/>
    <cellStyle name="Total 4" xfId="520"/>
    <cellStyle name="Warning Text" xfId="17"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304800</xdr:colOff>
      <xdr:row>6</xdr:row>
      <xdr:rowOff>180975</xdr:rowOff>
    </xdr:from>
    <xdr:to>
      <xdr:col>8</xdr:col>
      <xdr:colOff>219075</xdr:colOff>
      <xdr:row>17</xdr:row>
      <xdr:rowOff>104775</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467350" y="1323975"/>
          <a:ext cx="2962275" cy="20193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herreraya.com.mx/" TargetMode="External"/></Relationships>
</file>

<file path=xl/worksheets/sheet1.xml><?xml version="1.0" encoding="utf-8"?>
<worksheet xmlns="http://schemas.openxmlformats.org/spreadsheetml/2006/main" xmlns:r="http://schemas.openxmlformats.org/officeDocument/2006/relationships">
  <dimension ref="A1:I23"/>
  <sheetViews>
    <sheetView tabSelected="1" workbookViewId="0">
      <selection sqref="A1:I1"/>
    </sheetView>
  </sheetViews>
  <sheetFormatPr defaultColWidth="11.42578125" defaultRowHeight="15"/>
  <cols>
    <col min="1" max="1" width="45.85546875" bestFit="1" customWidth="1"/>
    <col min="2" max="2" width="5" bestFit="1" customWidth="1"/>
    <col min="3" max="3" width="15.140625" bestFit="1" customWidth="1"/>
  </cols>
  <sheetData>
    <row r="1" spans="1:9">
      <c r="A1" s="13" t="s">
        <v>0</v>
      </c>
      <c r="B1" s="13"/>
      <c r="C1" s="13"/>
      <c r="D1" s="13"/>
      <c r="E1" s="13"/>
      <c r="F1" s="13"/>
      <c r="G1" s="13"/>
      <c r="H1" s="13"/>
      <c r="I1" s="13"/>
    </row>
    <row r="2" spans="1:9" ht="15" customHeight="1">
      <c r="A2" s="13" t="s">
        <v>1</v>
      </c>
      <c r="B2" s="13"/>
      <c r="C2" s="13"/>
      <c r="D2" s="13"/>
      <c r="E2" s="13"/>
      <c r="F2" s="13"/>
      <c r="G2" s="13"/>
      <c r="H2" s="13"/>
      <c r="I2" s="13"/>
    </row>
    <row r="3" spans="1:9">
      <c r="A3" s="13"/>
      <c r="B3" s="13"/>
      <c r="C3" s="13"/>
      <c r="D3" s="13"/>
      <c r="E3" s="13"/>
      <c r="F3" s="13"/>
      <c r="G3" s="13"/>
      <c r="H3" s="13"/>
      <c r="I3" s="13"/>
    </row>
    <row r="4" spans="1:9">
      <c r="A4" s="13"/>
      <c r="B4" s="13"/>
      <c r="C4" s="13"/>
      <c r="D4" s="13"/>
      <c r="E4" s="13"/>
      <c r="F4" s="13"/>
      <c r="G4" s="13"/>
      <c r="H4" s="13"/>
      <c r="I4" s="13"/>
    </row>
    <row r="5" spans="1:9">
      <c r="A5" s="13"/>
      <c r="B5" s="13"/>
      <c r="C5" s="13"/>
      <c r="D5" s="13"/>
      <c r="E5" s="13"/>
      <c r="F5" s="13"/>
      <c r="G5" s="13"/>
      <c r="H5" s="13"/>
      <c r="I5" s="13"/>
    </row>
    <row r="6" spans="1:9">
      <c r="A6" s="15" t="s">
        <v>14</v>
      </c>
      <c r="B6" s="15"/>
      <c r="C6" s="15"/>
      <c r="D6" s="15"/>
      <c r="E6" s="15"/>
      <c r="F6" s="15"/>
      <c r="G6" s="15"/>
      <c r="H6" s="15"/>
      <c r="I6" s="15"/>
    </row>
    <row r="8" spans="1:9">
      <c r="A8" s="14" t="s">
        <v>4</v>
      </c>
      <c r="B8" s="14"/>
      <c r="C8" s="1">
        <v>2016</v>
      </c>
    </row>
    <row r="9" spans="1:9">
      <c r="A9" t="s">
        <v>2</v>
      </c>
      <c r="B9" s="7">
        <f>C8-1</f>
        <v>2015</v>
      </c>
      <c r="C9" s="4">
        <v>91743.4</v>
      </c>
    </row>
    <row r="10" spans="1:9">
      <c r="A10" s="8" t="s">
        <v>2</v>
      </c>
      <c r="B10" s="7">
        <f>B9+1</f>
        <v>2016</v>
      </c>
      <c r="C10" s="4">
        <v>74947.92</v>
      </c>
    </row>
    <row r="11" spans="1:9">
      <c r="A11" s="8" t="s">
        <v>5</v>
      </c>
      <c r="B11" s="7">
        <f>C8</f>
        <v>2016</v>
      </c>
      <c r="C11" s="4">
        <v>4947.08</v>
      </c>
    </row>
    <row r="12" spans="1:9">
      <c r="A12" s="8" t="s">
        <v>6</v>
      </c>
      <c r="B12" s="7">
        <f>C8</f>
        <v>2016</v>
      </c>
      <c r="C12" s="4">
        <v>2138.2600000000002</v>
      </c>
    </row>
    <row r="13" spans="1:9">
      <c r="A13" s="8" t="s">
        <v>10</v>
      </c>
      <c r="B13" s="7"/>
      <c r="C13" s="5">
        <v>5.7000000000000002E-2</v>
      </c>
    </row>
    <row r="15" spans="1:9">
      <c r="A15" s="8" t="s">
        <v>7</v>
      </c>
      <c r="C15" s="10">
        <f>(C9+C10)/2</f>
        <v>83345.66</v>
      </c>
    </row>
    <row r="16" spans="1:9">
      <c r="A16" s="8" t="s">
        <v>8</v>
      </c>
      <c r="C16" s="12">
        <f>VLOOKUP($C$8,datos!$B$3:$C$5,2,FALSE)</f>
        <v>3.3599999999999998E-2</v>
      </c>
    </row>
    <row r="17" spans="1:9" s="8" customFormat="1">
      <c r="C17" s="9">
        <f>C15*$C$16</f>
        <v>2800.4141759999998</v>
      </c>
    </row>
    <row r="18" spans="1:9">
      <c r="A18" s="8" t="s">
        <v>5</v>
      </c>
      <c r="C18" s="3">
        <f>C15*$C$13</f>
        <v>4750.70262</v>
      </c>
    </row>
    <row r="19" spans="1:9" ht="17.25">
      <c r="A19" s="8" t="s">
        <v>6</v>
      </c>
      <c r="C19" s="2">
        <f>IF((C18-C17)&lt;=0,0,C18-C17)</f>
        <v>1950.2884440000003</v>
      </c>
      <c r="D19" s="8"/>
      <c r="E19" s="17" t="s">
        <v>15</v>
      </c>
      <c r="F19" s="16"/>
      <c r="G19" s="16"/>
      <c r="H19" s="16"/>
      <c r="I19" s="16"/>
    </row>
    <row r="22" spans="1:9">
      <c r="A22" s="8" t="s">
        <v>11</v>
      </c>
      <c r="C22" s="6">
        <f>C11-C18</f>
        <v>196.3773799999999</v>
      </c>
      <c r="D22" s="8" t="s">
        <v>13</v>
      </c>
    </row>
    <row r="23" spans="1:9">
      <c r="A23" s="8" t="s">
        <v>12</v>
      </c>
      <c r="C23" s="6">
        <f>C12-C19</f>
        <v>187.97155599999996</v>
      </c>
      <c r="D23" s="8" t="s">
        <v>13</v>
      </c>
    </row>
  </sheetData>
  <mergeCells count="5">
    <mergeCell ref="A1:I1"/>
    <mergeCell ref="A2:I5"/>
    <mergeCell ref="A8:B8"/>
    <mergeCell ref="A6:I6"/>
    <mergeCell ref="E19:I19"/>
  </mergeCells>
  <hyperlinks>
    <hyperlink ref="E19"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dimension ref="A1:G5"/>
  <sheetViews>
    <sheetView workbookViewId="0">
      <selection activeCell="C3" sqref="C3:C5"/>
    </sheetView>
  </sheetViews>
  <sheetFormatPr defaultColWidth="11.42578125" defaultRowHeight="15"/>
  <cols>
    <col min="1" max="1" width="29" bestFit="1" customWidth="1"/>
  </cols>
  <sheetData>
    <row r="1" spans="1:7">
      <c r="A1" t="s">
        <v>3</v>
      </c>
    </row>
    <row r="3" spans="1:7">
      <c r="A3" s="8" t="s">
        <v>9</v>
      </c>
      <c r="B3" s="7">
        <v>2015</v>
      </c>
      <c r="C3" s="12">
        <v>2.1299999999999999E-2</v>
      </c>
      <c r="E3" s="11"/>
      <c r="F3" s="11"/>
      <c r="G3" s="11"/>
    </row>
    <row r="4" spans="1:7">
      <c r="A4" s="8" t="s">
        <v>9</v>
      </c>
      <c r="B4" s="7">
        <v>2016</v>
      </c>
      <c r="C4" s="12">
        <v>3.3599999999999998E-2</v>
      </c>
    </row>
    <row r="5" spans="1:7">
      <c r="A5" s="8" t="s">
        <v>9</v>
      </c>
      <c r="B5" s="7">
        <v>2017</v>
      </c>
      <c r="C5" s="12">
        <v>6.7699999999999996E-2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calculo</vt:lpstr>
      <vt:lpstr>datos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eherrerar</dc:creator>
  <cp:lastModifiedBy>EHERRERAYA</cp:lastModifiedBy>
  <dcterms:created xsi:type="dcterms:W3CDTF">2018-04-05T22:21:25Z</dcterms:created>
  <dcterms:modified xsi:type="dcterms:W3CDTF">2018-04-13T04:25:28Z</dcterms:modified>
</cp:coreProperties>
</file>